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o\Documents\2021\cyklotrasa kamenec\"/>
    </mc:Choice>
  </mc:AlternateContent>
  <bookViews>
    <workbookView xWindow="-120" yWindow="-120" windowWidth="29040" windowHeight="15840"/>
  </bookViews>
  <sheets>
    <sheet name="Prehlad_1_" sheetId="5" r:id="rId1"/>
  </sheets>
  <definedNames>
    <definedName name="_FilterDatabase" hidden="1">#REF!</definedName>
    <definedName name="_xlnm._FilterDatabase" hidden="1">#REF!</definedName>
    <definedName name="fakt1R">#REF!</definedName>
    <definedName name="_xlnm.Print_Titles" localSheetId="0">Prehlad_1_!$8:$10</definedName>
  </definedNames>
  <calcPr calcId="152511"/>
</workbook>
</file>

<file path=xl/calcChain.xml><?xml version="1.0" encoding="utf-8"?>
<calcChain xmlns="http://schemas.openxmlformats.org/spreadsheetml/2006/main">
  <c r="H31" i="5" l="1"/>
  <c r="H29" i="5"/>
  <c r="H35" i="5" l="1"/>
  <c r="H30" i="5"/>
  <c r="H28" i="5"/>
  <c r="H24" i="5"/>
  <c r="H23" i="5"/>
  <c r="H19" i="5"/>
  <c r="H18" i="5"/>
  <c r="H17" i="5"/>
  <c r="H16" i="5"/>
  <c r="H15" i="5"/>
  <c r="H14" i="5"/>
  <c r="H25" i="5" l="1"/>
  <c r="H36" i="5"/>
  <c r="H32" i="5"/>
  <c r="H20" i="5"/>
  <c r="H37" i="5" l="1"/>
  <c r="H40" i="5" s="1"/>
</calcChain>
</file>

<file path=xl/sharedStrings.xml><?xml version="1.0" encoding="utf-8"?>
<sst xmlns="http://schemas.openxmlformats.org/spreadsheetml/2006/main" count="88" uniqueCount="69">
  <si>
    <t>Stavba : Riešenie cyklodopravy, ul. na Kamenci - od ul. na Vinohrady po ul. Kasárenská</t>
  </si>
  <si>
    <t>DOSA Slovakia s.r.o.</t>
  </si>
  <si>
    <t xml:space="preserve">Odberateľ: Mesto Trenčín </t>
  </si>
  <si>
    <t xml:space="preserve">Spracoval:                                         </t>
  </si>
  <si>
    <t xml:space="preserve">Projektant: </t>
  </si>
  <si>
    <t xml:space="preserve">JKSO : </t>
  </si>
  <si>
    <t xml:space="preserve">Dodávateľ: DOSA Slovakia, s.r.o. </t>
  </si>
  <si>
    <t>Dátum: 14.05.2020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</si>
  <si>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</si>
  <si>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</si>
  <si>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</si>
  <si>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</si>
  <si>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</si>
  <si>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</si>
  <si>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</si>
  <si>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Spolu</t>
  </si>
  <si>
    <t>číslo</t>
  </si>
  <si>
    <t>cen.</t>
  </si>
  <si>
    <t>výkaz-výmer</t>
  </si>
  <si>
    <t>výmera</t>
  </si>
  <si>
    <t>jednotka</t>
  </si>
  <si>
    <t>cena</t>
  </si>
  <si>
    <t>Práce a dodávky HSV</t>
  </si>
  <si>
    <t>1 - Zemné práce</t>
  </si>
  <si>
    <t>001</t>
  </si>
  <si>
    <t>m3</t>
  </si>
  <si>
    <t>272</t>
  </si>
  <si>
    <t>m2</t>
  </si>
  <si>
    <t>171201201</t>
  </si>
  <si>
    <t>Uloženie sypaniny na skládku</t>
  </si>
  <si>
    <t>MAT</t>
  </si>
  <si>
    <t>1 - Zemné práce spolu:</t>
  </si>
  <si>
    <t>Práce a dodávky HSV spolu:</t>
  </si>
  <si>
    <t>Rozpočet celkom:</t>
  </si>
  <si>
    <t>221</t>
  </si>
  <si>
    <t>122202203</t>
  </si>
  <si>
    <t>Odkopávky pre cesty v horn. tr. 3 nad 1 000 do 10 000 m3</t>
  </si>
  <si>
    <t>122202209</t>
  </si>
  <si>
    <t>Príplatok za lepivosť  horn. tr. 3 pre cesty</t>
  </si>
  <si>
    <t>162301102</t>
  </si>
  <si>
    <t>Vodorovné premiestnenie výkopu do 1000 m horn. tr. 1-4</t>
  </si>
  <si>
    <t>162701105</t>
  </si>
  <si>
    <t>Vodorovné premiestnenie výkopu do 10000 m horn. tr. 1-4</t>
  </si>
  <si>
    <t>162701109</t>
  </si>
  <si>
    <t>Príplatok za každých ďalších 1000 m nad 10000 m horn. tr. 1-4</t>
  </si>
  <si>
    <t>2 - Zakladanie</t>
  </si>
  <si>
    <t>002</t>
  </si>
  <si>
    <t>289970111</t>
  </si>
  <si>
    <t>Vrstva z geotextílie PP 300g/m2 prisypaním</t>
  </si>
  <si>
    <t>693D00108</t>
  </si>
  <si>
    <t>Geotextília - 300 g/m2</t>
  </si>
  <si>
    <t>2 - Zakladanie spolu:</t>
  </si>
  <si>
    <t>5 - Komunikácie</t>
  </si>
  <si>
    <t>564871111</t>
  </si>
  <si>
    <t>Podklad zo štrkodrte ŠD 0-32 zhutn. na Edef = 90 MPa, hr. 230-260 mm</t>
  </si>
  <si>
    <t>573211111</t>
  </si>
  <si>
    <t>Postrek živičný spojovací z cestného asfaltu C50BP4, 0,5-0,7 kg/m2</t>
  </si>
  <si>
    <t>5 - Komunikácie spolu:</t>
  </si>
  <si>
    <t>9 - Ostatné konštrukcie a práce</t>
  </si>
  <si>
    <t>979131415</t>
  </si>
  <si>
    <t>Poplatok za uloženie vykopanej zeminy</t>
  </si>
  <si>
    <t>9 - Ostatné konštrukcie a práce spolu:</t>
  </si>
  <si>
    <t xml:space="preserve">Prehľad rozpočtových nákladov v EUR  </t>
  </si>
  <si>
    <t>48a</t>
  </si>
  <si>
    <t>564871111M</t>
  </si>
  <si>
    <t>Mechanicky spevnené kamenivo MSK hr 6 cm</t>
  </si>
  <si>
    <t>52a</t>
  </si>
  <si>
    <t>Asfaltový betón vrstva podkladná AC 22 L z asfaltu tr. II, po zhutnení hr. 50 mm</t>
  </si>
  <si>
    <t>Objekt : 1.1 Rekonštrukcia cesty a cyklotrasa - zmena skladby konštrukčných vrstiev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</si>
</sst>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&quot;Sk&quot;_-;\-* #,##0\ &quot;Sk&quot;_-;_-* &quot;-&quot;\ &quot;Sk&quot;_-;_-@_-"/>
    <numFmt numFmtId="168" formatCode="#,##0&quot; Sk&quot;;[Red]&quot;-&quot;#,##0&quot; Sk&quot;"/>
    <numFmt numFmtId="169" formatCode="#,##0.000"/>
  </numFmts>
  <fonts count="14">
    <font>
      <sz val="10"/>
      <name val="Arial"/>
      <charset val="238"/>
    </font>
    <font>
      <b/>
      <sz val="18"/>
      <color indexed="62"/>
      <name val="Cambria"/>
      <family val="2"/>
      <charset val="238"/>
    </font>
    <font>
      <sz val="11"/>
      <color indexed="2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7"/>
      <name val="Letter Gothic CE"/>
      <charset val="238"/>
    </font>
    <font>
      <sz val="10"/>
      <name val="Arial CE"/>
      <charset val="238"/>
    </font>
    <font>
      <b/>
      <sz val="8"/>
      <name val="Arial Narrow"/>
      <family val="2"/>
      <charset val="238"/>
    </font>
    <font>
      <b/>
      <sz val="8"/>
      <name val="Arial Narrow"/>
      <charset val="238"/>
    </font>
    <font>
      <sz val="8"/>
      <name val="Arial Narrow"/>
      <charset val="238"/>
    </font>
    <font>
      <b/>
      <sz val="10"/>
      <name val="Arial Narrow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8">
    <xf numFmtId="0" fontId="0" fillId="0" borderId="0"/>
    <xf numFmtId="0" fontId="8" fillId="0" borderId="1">
      <alignment vertical="center"/>
    </xf>
    <xf numFmtId="0" fontId="8" fillId="0" borderId="1" applyFont="0" applyFill="0" applyBorder="0">
      <alignment vertical="center"/>
    </xf>
    <xf numFmtId="168" fontId="8" fillId="0" borderId="1"/>
    <xf numFmtId="0" fontId="8" fillId="0" borderId="1" applyFont="0" applyFill="0"/>
    <xf numFmtId="164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2" applyNumberFormat="0" applyFill="0" applyAlignment="0" applyProtection="0"/>
    <xf numFmtId="0" fontId="9" fillId="0" borderId="0"/>
    <xf numFmtId="0" fontId="2" fillId="11" borderId="0" applyNumberFormat="0" applyBorder="0" applyAlignment="0" applyProtection="0"/>
    <xf numFmtId="0" fontId="1" fillId="0" borderId="0" applyNumberFormat="0" applyFill="0" applyBorder="0" applyAlignment="0" applyProtection="0"/>
    <xf numFmtId="0" fontId="8" fillId="0" borderId="3" applyBorder="0">
      <alignment vertical="center"/>
    </xf>
    <xf numFmtId="0" fontId="3" fillId="0" borderId="0" applyNumberFormat="0" applyFill="0" applyBorder="0" applyAlignment="0" applyProtection="0"/>
    <xf numFmtId="0" fontId="8" fillId="0" borderId="3">
      <alignment vertical="center"/>
    </xf>
    <xf numFmtId="0" fontId="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</cellStyleXfs>
  <cellXfs count="23">
    <xf numFmtId="0" fontId="0" fillId="0" borderId="0" xfId="0"/>
    <xf numFmtId="0" fontId="11" fillId="0" borderId="0" xfId="0" applyFont="1"/>
    <xf numFmtId="0" fontId="12" fillId="0" borderId="0" xfId="0" applyFont="1"/>
    <xf numFmtId="4" fontId="12" fillId="0" borderId="0" xfId="0" applyNumberFormat="1" applyFont="1"/>
    <xf numFmtId="169" fontId="12" fillId="0" borderId="0" xfId="0" applyNumberFormat="1" applyFont="1"/>
    <xf numFmtId="49" fontId="12" fillId="0" borderId="0" xfId="0" applyNumberFormat="1" applyFont="1"/>
    <xf numFmtId="49" fontId="12" fillId="0" borderId="0" xfId="0" applyNumberFormat="1" applyFont="1" applyAlignment="1">
      <alignment horizontal="center"/>
    </xf>
    <xf numFmtId="0" fontId="13" fillId="0" borderId="0" xfId="0" applyFont="1"/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right" vertical="top"/>
    </xf>
    <xf numFmtId="49" fontId="12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left" vertical="top" wrapText="1"/>
    </xf>
    <xf numFmtId="169" fontId="1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4" fontId="12" fillId="0" borderId="0" xfId="0" applyNumberFormat="1" applyFont="1" applyAlignment="1">
      <alignment vertical="top"/>
    </xf>
    <xf numFmtId="49" fontId="12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horizontal="right"/>
    </xf>
    <xf numFmtId="4" fontId="10" fillId="0" borderId="0" xfId="0" applyNumberFormat="1" applyFont="1" applyAlignment="1">
      <alignment vertical="top"/>
    </xf>
    <xf numFmtId="0" fontId="10" fillId="0" borderId="0" xfId="0" applyFont="1"/>
  </cellXfs>
  <cellStyles count="38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Celkem" xfId="24"/>
    <cellStyle name="data" xfId="25"/>
    <cellStyle name="Chybně" xfId="26"/>
    <cellStyle name="Název" xfId="27"/>
    <cellStyle name="Normálne" xfId="0" builtinId="0"/>
    <cellStyle name="TEXT" xfId="28"/>
    <cellStyle name="Text upozornění" xfId="29"/>
    <cellStyle name="TEXT1" xfId="30"/>
    <cellStyle name="Vysvětlující text" xfId="31"/>
    <cellStyle name="Zvýraznění 1" xfId="32"/>
    <cellStyle name="Zvýraznění 2" xfId="33"/>
    <cellStyle name="Zvýraznění 3" xfId="34"/>
    <cellStyle name="Zvýraznění 4" xfId="35"/>
    <cellStyle name="Zvýraznění 5" xfId="36"/>
    <cellStyle name="Zvýraznění 6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tabSelected="1" workbookViewId="0">
      <selection activeCell="A6" sqref="A6"/>
    </sheetView>
  </sheetViews>
  <sheetFormatPr defaultColWidth="9.140625" defaultRowHeight="12.75"/>
  <cols>
    <col min="1" max="1" width="3.7109375" style="11" customWidth="1"/>
    <col min="2" max="2" width="3.7109375" style="12" customWidth="1"/>
    <col min="3" max="3" width="8.7109375" style="13" customWidth="1"/>
    <col min="4" max="4" width="44.7109375" style="18" customWidth="1"/>
    <col min="5" max="5" width="9.7109375" style="15" customWidth="1"/>
    <col min="6" max="6" width="5.7109375" style="16" customWidth="1"/>
    <col min="7" max="7" width="8.7109375" style="17" customWidth="1"/>
    <col min="8" max="8" width="10.7109375" style="17" customWidth="1"/>
    <col min="9" max="16384" width="9.140625" style="2"/>
  </cols>
  <sheetData>
    <row r="1" spans="1:8">
      <c r="A1" s="1" t="s">
        <v>2</v>
      </c>
      <c r="B1" s="2"/>
      <c r="C1" s="2"/>
      <c r="D1" s="2"/>
      <c r="E1" s="1" t="s">
        <v>3</v>
      </c>
      <c r="F1" s="2"/>
      <c r="G1" s="3"/>
      <c r="H1" s="3"/>
    </row>
    <row r="2" spans="1:8">
      <c r="A2" s="1" t="s">
        <v>4</v>
      </c>
      <c r="B2" s="2"/>
      <c r="C2" s="2"/>
      <c r="D2" s="2"/>
      <c r="E2" s="1" t="s">
        <v>5</v>
      </c>
      <c r="F2" s="2"/>
      <c r="G2" s="3"/>
      <c r="H2" s="3"/>
    </row>
    <row r="3" spans="1:8">
      <c r="A3" s="1" t="s">
        <v>6</v>
      </c>
      <c r="B3" s="2"/>
      <c r="C3" s="2"/>
      <c r="D3" s="2"/>
      <c r="E3" s="1" t="s">
        <v>7</v>
      </c>
      <c r="F3" s="2"/>
      <c r="G3" s="3"/>
      <c r="H3" s="3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1" t="s">
        <v>0</v>
      </c>
      <c r="B5" s="2"/>
      <c r="C5" s="2"/>
      <c r="D5" s="2"/>
      <c r="E5" s="2"/>
      <c r="F5" s="2"/>
      <c r="G5" s="2"/>
      <c r="H5" s="2"/>
    </row>
    <row r="6" spans="1:8">
      <c r="A6" s="22" t="s">
        <v>68</v>
      </c>
      <c r="B6" s="2"/>
      <c r="C6" s="2"/>
      <c r="D6" s="2"/>
      <c r="E6" s="2"/>
      <c r="F6" s="2"/>
      <c r="G6" s="2"/>
      <c r="H6" s="2"/>
    </row>
    <row r="7" spans="1:8">
      <c r="A7" s="1"/>
      <c r="B7" s="2"/>
      <c r="C7" s="2"/>
      <c r="D7" s="2"/>
      <c r="E7" s="2"/>
      <c r="F7" s="2"/>
      <c r="G7" s="2"/>
      <c r="H7" s="2"/>
    </row>
    <row r="8" spans="1:8" ht="13.5">
      <c r="A8" s="2"/>
      <c r="B8" s="6"/>
      <c r="C8" s="5"/>
      <c r="D8" s="7" t="s">
        <v>62</v>
      </c>
      <c r="E8" s="4"/>
      <c r="F8" s="2"/>
      <c r="G8" s="3"/>
      <c r="H8" s="20" t="s">
        <v>1</v>
      </c>
    </row>
    <row r="9" spans="1:8">
      <c r="A9" s="8" t="s">
        <v>8</v>
      </c>
      <c r="B9" s="8" t="s">
        <v>9</v>
      </c>
      <c r="C9" s="8" t="s">
        <v>10</v>
      </c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</row>
    <row r="10" spans="1:8">
      <c r="A10" s="9" t="s">
        <v>16</v>
      </c>
      <c r="B10" s="9" t="s">
        <v>17</v>
      </c>
      <c r="C10" s="10"/>
      <c r="D10" s="9" t="s">
        <v>18</v>
      </c>
      <c r="E10" s="9" t="s">
        <v>19</v>
      </c>
      <c r="F10" s="9" t="s">
        <v>20</v>
      </c>
      <c r="G10" s="9" t="s">
        <v>21</v>
      </c>
      <c r="H10" s="9"/>
    </row>
    <row r="12" spans="1:8">
      <c r="D12" s="14" t="s">
        <v>22</v>
      </c>
    </row>
    <row r="13" spans="1:8">
      <c r="D13" s="14" t="s">
        <v>23</v>
      </c>
    </row>
    <row r="14" spans="1:8">
      <c r="A14" s="11">
        <v>11</v>
      </c>
      <c r="B14" s="12" t="s">
        <v>24</v>
      </c>
      <c r="C14" s="13" t="s">
        <v>35</v>
      </c>
      <c r="D14" s="18" t="s">
        <v>36</v>
      </c>
      <c r="E14" s="15">
        <v>751</v>
      </c>
      <c r="F14" s="16" t="s">
        <v>25</v>
      </c>
      <c r="G14" s="17">
        <v>3.6</v>
      </c>
      <c r="H14" s="17">
        <f t="shared" ref="H14:H19" si="0">ROUND(E14*G14,2)</f>
        <v>2703.6</v>
      </c>
    </row>
    <row r="15" spans="1:8">
      <c r="A15" s="11">
        <v>12</v>
      </c>
      <c r="B15" s="12" t="s">
        <v>24</v>
      </c>
      <c r="C15" s="13" t="s">
        <v>37</v>
      </c>
      <c r="D15" s="18" t="s">
        <v>38</v>
      </c>
      <c r="E15" s="15">
        <v>751</v>
      </c>
      <c r="F15" s="16" t="s">
        <v>25</v>
      </c>
      <c r="G15" s="17">
        <v>0.5</v>
      </c>
      <c r="H15" s="17">
        <f t="shared" si="0"/>
        <v>375.5</v>
      </c>
    </row>
    <row r="16" spans="1:8">
      <c r="A16" s="11">
        <v>16</v>
      </c>
      <c r="B16" s="12" t="s">
        <v>26</v>
      </c>
      <c r="C16" s="13" t="s">
        <v>39</v>
      </c>
      <c r="D16" s="18" t="s">
        <v>40</v>
      </c>
      <c r="E16" s="15">
        <v>751</v>
      </c>
      <c r="F16" s="16" t="s">
        <v>25</v>
      </c>
      <c r="G16" s="17">
        <v>1.3</v>
      </c>
      <c r="H16" s="17">
        <f t="shared" si="0"/>
        <v>976.3</v>
      </c>
    </row>
    <row r="17" spans="1:10">
      <c r="A17" s="11">
        <v>17</v>
      </c>
      <c r="B17" s="12" t="s">
        <v>26</v>
      </c>
      <c r="C17" s="13" t="s">
        <v>41</v>
      </c>
      <c r="D17" s="18" t="s">
        <v>42</v>
      </c>
      <c r="E17" s="15">
        <v>751</v>
      </c>
      <c r="F17" s="16" t="s">
        <v>25</v>
      </c>
      <c r="G17" s="17">
        <v>4.3</v>
      </c>
      <c r="H17" s="17">
        <f t="shared" si="0"/>
        <v>3229.3</v>
      </c>
    </row>
    <row r="18" spans="1:10">
      <c r="A18" s="11">
        <v>18</v>
      </c>
      <c r="B18" s="12" t="s">
        <v>26</v>
      </c>
      <c r="C18" s="13" t="s">
        <v>43</v>
      </c>
      <c r="D18" s="18" t="s">
        <v>44</v>
      </c>
      <c r="E18" s="15">
        <v>7510</v>
      </c>
      <c r="F18" s="16" t="s">
        <v>25</v>
      </c>
      <c r="G18" s="17">
        <v>0.1</v>
      </c>
      <c r="H18" s="17">
        <f t="shared" si="0"/>
        <v>751</v>
      </c>
    </row>
    <row r="19" spans="1:10">
      <c r="A19" s="11">
        <v>21</v>
      </c>
      <c r="B19" s="12" t="s">
        <v>26</v>
      </c>
      <c r="C19" s="13" t="s">
        <v>28</v>
      </c>
      <c r="D19" s="18" t="s">
        <v>29</v>
      </c>
      <c r="E19" s="15">
        <v>751</v>
      </c>
      <c r="F19" s="16" t="s">
        <v>25</v>
      </c>
      <c r="G19" s="17">
        <v>0.2</v>
      </c>
      <c r="H19" s="17">
        <f t="shared" si="0"/>
        <v>150.19999999999999</v>
      </c>
    </row>
    <row r="20" spans="1:10">
      <c r="D20" s="19" t="s">
        <v>31</v>
      </c>
      <c r="E20" s="17"/>
      <c r="H20" s="21">
        <f>SUM(H14:H19)</f>
        <v>8185.9</v>
      </c>
      <c r="J20" s="3"/>
    </row>
    <row r="21" spans="1:10">
      <c r="D21" s="19"/>
      <c r="E21" s="17"/>
      <c r="H21" s="21"/>
    </row>
    <row r="22" spans="1:10">
      <c r="D22" s="14" t="s">
        <v>45</v>
      </c>
    </row>
    <row r="23" spans="1:10">
      <c r="A23" s="11">
        <v>36</v>
      </c>
      <c r="B23" s="12" t="s">
        <v>46</v>
      </c>
      <c r="C23" s="13" t="s">
        <v>47</v>
      </c>
      <c r="D23" s="18" t="s">
        <v>48</v>
      </c>
      <c r="E23" s="15">
        <v>7579</v>
      </c>
      <c r="F23" s="16" t="s">
        <v>27</v>
      </c>
      <c r="G23" s="17">
        <v>0.6</v>
      </c>
      <c r="H23" s="17">
        <f>ROUND(E23*G23,2)</f>
        <v>4547.3999999999996</v>
      </c>
    </row>
    <row r="24" spans="1:10">
      <c r="A24" s="11">
        <v>37</v>
      </c>
      <c r="B24" s="12" t="s">
        <v>30</v>
      </c>
      <c r="C24" s="13" t="s">
        <v>49</v>
      </c>
      <c r="D24" s="18" t="s">
        <v>50</v>
      </c>
      <c r="E24" s="15">
        <v>7579</v>
      </c>
      <c r="F24" s="16" t="s">
        <v>27</v>
      </c>
      <c r="G24" s="17">
        <v>1</v>
      </c>
      <c r="H24" s="17">
        <f>ROUND(E24*G24,2)</f>
        <v>7579</v>
      </c>
    </row>
    <row r="25" spans="1:10" ht="23.25" customHeight="1">
      <c r="D25" s="19" t="s">
        <v>51</v>
      </c>
      <c r="E25" s="17"/>
      <c r="H25" s="21">
        <f>SUM(H23:H24)</f>
        <v>12126.4</v>
      </c>
    </row>
    <row r="26" spans="1:10">
      <c r="D26" s="19"/>
      <c r="E26" s="17"/>
    </row>
    <row r="27" spans="1:10">
      <c r="D27" s="14" t="s">
        <v>52</v>
      </c>
    </row>
    <row r="28" spans="1:10">
      <c r="A28" s="11">
        <v>48</v>
      </c>
      <c r="B28" s="12" t="s">
        <v>34</v>
      </c>
      <c r="C28" s="13" t="s">
        <v>53</v>
      </c>
      <c r="D28" s="18" t="s">
        <v>54</v>
      </c>
      <c r="E28" s="15">
        <v>210</v>
      </c>
      <c r="F28" s="16" t="s">
        <v>27</v>
      </c>
      <c r="G28" s="17">
        <v>6.8</v>
      </c>
      <c r="H28" s="17">
        <f>ROUND(E28*G28,2)</f>
        <v>1428</v>
      </c>
    </row>
    <row r="29" spans="1:10">
      <c r="A29" s="11" t="s">
        <v>63</v>
      </c>
      <c r="B29" s="12" t="s">
        <v>34</v>
      </c>
      <c r="C29" s="13" t="s">
        <v>64</v>
      </c>
      <c r="D29" s="18" t="s">
        <v>65</v>
      </c>
      <c r="E29" s="15">
        <v>7218</v>
      </c>
      <c r="F29" s="16" t="s">
        <v>27</v>
      </c>
      <c r="G29" s="17">
        <v>3</v>
      </c>
      <c r="H29" s="17">
        <f>ROUND(E29*G29,2)</f>
        <v>21654</v>
      </c>
    </row>
    <row r="30" spans="1:10">
      <c r="A30" s="11">
        <v>50</v>
      </c>
      <c r="B30" s="12" t="s">
        <v>26</v>
      </c>
      <c r="C30" s="13" t="s">
        <v>55</v>
      </c>
      <c r="D30" s="18" t="s">
        <v>56</v>
      </c>
      <c r="E30" s="15">
        <v>7395</v>
      </c>
      <c r="F30" s="16" t="s">
        <v>27</v>
      </c>
      <c r="G30" s="17">
        <v>0.4</v>
      </c>
      <c r="H30" s="17">
        <f>ROUND(E30*G30,2)</f>
        <v>2958</v>
      </c>
    </row>
    <row r="31" spans="1:10" ht="25.5">
      <c r="A31" s="11" t="s">
        <v>66</v>
      </c>
      <c r="B31" s="12" t="s">
        <v>34</v>
      </c>
      <c r="C31" s="18">
        <v>577164461</v>
      </c>
      <c r="D31" s="18" t="s">
        <v>67</v>
      </c>
      <c r="E31" s="15">
        <v>7218</v>
      </c>
      <c r="F31" s="16" t="s">
        <v>27</v>
      </c>
      <c r="G31" s="17">
        <v>9.35</v>
      </c>
      <c r="H31" s="17">
        <f>ROUND(E31*G31,2)</f>
        <v>67488.3</v>
      </c>
    </row>
    <row r="32" spans="1:10" ht="10.5" customHeight="1">
      <c r="D32" s="19" t="s">
        <v>57</v>
      </c>
      <c r="E32" s="17"/>
      <c r="H32" s="21">
        <f>SUM(H28:H31)</f>
        <v>93528.3</v>
      </c>
    </row>
    <row r="33" spans="1:8">
      <c r="D33" s="19"/>
      <c r="E33" s="17"/>
      <c r="H33" s="21"/>
    </row>
    <row r="34" spans="1:8">
      <c r="D34" s="14" t="s">
        <v>58</v>
      </c>
    </row>
    <row r="35" spans="1:8">
      <c r="A35" s="11">
        <v>105</v>
      </c>
      <c r="B35" s="12" t="s">
        <v>26</v>
      </c>
      <c r="C35" s="13" t="s">
        <v>59</v>
      </c>
      <c r="D35" s="18" t="s">
        <v>60</v>
      </c>
      <c r="E35" s="15">
        <v>751</v>
      </c>
      <c r="F35" s="16" t="s">
        <v>25</v>
      </c>
      <c r="G35" s="17">
        <v>8.5</v>
      </c>
      <c r="H35" s="17">
        <f t="shared" ref="H35" si="1">ROUND(E35*G35,2)</f>
        <v>6383.5</v>
      </c>
    </row>
    <row r="36" spans="1:8">
      <c r="D36" s="19" t="s">
        <v>61</v>
      </c>
      <c r="E36" s="17"/>
      <c r="H36" s="21">
        <f>SUM(H35:H35)</f>
        <v>6383.5</v>
      </c>
    </row>
    <row r="37" spans="1:8">
      <c r="D37" s="19" t="s">
        <v>32</v>
      </c>
      <c r="E37" s="17"/>
      <c r="H37" s="21">
        <f>H20+H25+H32+H36</f>
        <v>120224.1</v>
      </c>
    </row>
    <row r="38" spans="1:8">
      <c r="D38" s="19"/>
      <c r="E38" s="17"/>
      <c r="H38" s="21"/>
    </row>
    <row r="39" spans="1:8">
      <c r="D39" s="19"/>
      <c r="E39" s="17"/>
      <c r="H39" s="21"/>
    </row>
    <row r="40" spans="1:8">
      <c r="D40" s="19" t="s">
        <v>33</v>
      </c>
      <c r="E40" s="17"/>
      <c r="H40" s="21">
        <f>H37</f>
        <v>120224.1</v>
      </c>
    </row>
  </sheetData>
  <printOptions horizontalCentered="1"/>
  <pageMargins left="0.39370078740157483" right="0.39370078740157483" top="0.62992125984251968" bottom="0.59055118110236227" header="0.51181102362204722" footer="0.354330708661417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Prehlad_1_</vt:lpstr>
      <vt:lpstr>Prehlad_1_!Názvy_tlače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Jano</cp:lastModifiedBy>
  <cp:lastPrinted>2021-04-30T11:48:53Z</cp:lastPrinted>
  <dcterms:created xsi:type="dcterms:W3CDTF">1999-12-15T15:06:57Z</dcterms:created>
  <dcterms:modified xsi:type="dcterms:W3CDTF">2021-04-30T12:17:43Z</dcterms:modified>
</cp:coreProperties>
</file>